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155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G61" i="1" s="1"/>
  <c r="G60" i="1"/>
  <c r="F60" i="1"/>
  <c r="G59" i="1"/>
  <c r="F59" i="1"/>
  <c r="F58" i="1"/>
  <c r="G58" i="1" s="1"/>
  <c r="F57" i="1"/>
  <c r="G57" i="1" s="1"/>
  <c r="G56" i="1"/>
  <c r="F56" i="1"/>
  <c r="F55" i="1"/>
  <c r="G55" i="1" s="1"/>
  <c r="F54" i="1"/>
  <c r="G54" i="1" s="1"/>
  <c r="F53" i="1"/>
  <c r="G53" i="1" s="1"/>
  <c r="E52" i="1"/>
  <c r="D52" i="1"/>
  <c r="C52" i="1"/>
  <c r="G50" i="1"/>
  <c r="F50" i="1"/>
  <c r="F49" i="1"/>
  <c r="G49" i="1" s="1"/>
  <c r="F48" i="1"/>
  <c r="G48" i="1" s="1"/>
  <c r="G47" i="1"/>
  <c r="F47" i="1"/>
  <c r="G46" i="1"/>
  <c r="F46" i="1"/>
  <c r="F45" i="1"/>
  <c r="G45" i="1" s="1"/>
  <c r="F44" i="1"/>
  <c r="G44" i="1" s="1"/>
  <c r="E43" i="1"/>
  <c r="E41" i="1" s="1"/>
  <c r="D43" i="1"/>
  <c r="D41" i="1" s="1"/>
  <c r="C43" i="1"/>
  <c r="F52" i="1" l="1"/>
  <c r="G52" i="1" s="1"/>
  <c r="F43" i="1"/>
  <c r="G43" i="1" s="1"/>
  <c r="C41" i="1"/>
  <c r="F41" i="1" s="1"/>
  <c r="G41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<sst xmlns="http://schemas.openxmlformats.org/spreadsheetml/2006/main" count="71" uniqueCount="37">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</sst>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3" fontId="4" fillId="3" borderId="12" xfId="1" applyNumberFormat="1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13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495299</xdr:colOff>
      <xdr:row>63</xdr:row>
      <xdr:rowOff>190500</xdr:rowOff>
    </xdr:from>
    <xdr:to>
      <xdr:col>5</xdr:col>
      <xdr:colOff>28574</xdr:colOff>
      <xdr:row>63</xdr:row>
      <xdr:rowOff>972690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76749" y="11858625"/>
          <a:ext cx="1609725" cy="78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63</xdr:row>
      <xdr:rowOff>85725</xdr:rowOff>
    </xdr:from>
    <xdr:to>
      <xdr:col>1</xdr:col>
      <xdr:colOff>1971675</xdr:colOff>
      <xdr:row>63</xdr:row>
      <xdr:rowOff>982831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753850"/>
          <a:ext cx="1524000" cy="897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495299</xdr:colOff>
      <xdr:row>31</xdr:row>
      <xdr:rowOff>190500</xdr:rowOff>
    </xdr:from>
    <xdr:ext cx="1609725" cy="782190"/>
    <xdr:pic>
      <xdr:nvPicPr>
        <xdr:cNvPr id="6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76749" y="11858625"/>
          <a:ext cx="1609725" cy="78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447675</xdr:colOff>
      <xdr:row>31</xdr:row>
      <xdr:rowOff>85725</xdr:rowOff>
    </xdr:from>
    <xdr:ext cx="1524000" cy="897106"/>
    <xdr:pic>
      <xdr:nvPicPr>
        <xdr:cNvPr id="7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753850"/>
          <a:ext cx="1524000" cy="897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E15" sqref="E1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3.7109375" style="13" customWidth="1"/>
    <col min="4" max="4" width="15.85546875" style="13" customWidth="1"/>
    <col min="5" max="5" width="15.28515625" style="13" customWidth="1"/>
    <col min="6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40" t="s">
        <v>30</v>
      </c>
      <c r="C2" s="41"/>
      <c r="D2" s="41"/>
      <c r="E2" s="41"/>
      <c r="F2" s="41"/>
      <c r="G2" s="42"/>
    </row>
    <row r="3" spans="2:7" x14ac:dyDescent="0.2">
      <c r="B3" s="43" t="s">
        <v>0</v>
      </c>
      <c r="C3" s="44"/>
      <c r="D3" s="44"/>
      <c r="E3" s="44"/>
      <c r="F3" s="44"/>
      <c r="G3" s="45"/>
    </row>
    <row r="4" spans="2:7" ht="12.75" thickBot="1" x14ac:dyDescent="0.25">
      <c r="B4" s="35" t="s">
        <v>31</v>
      </c>
      <c r="C4" s="36"/>
      <c r="D4" s="36"/>
      <c r="E4" s="36"/>
      <c r="F4" s="36"/>
      <c r="G4" s="37"/>
    </row>
    <row r="5" spans="2:7" ht="24" x14ac:dyDescent="0.2">
      <c r="B5" s="46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47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60135392.719999999</v>
      </c>
      <c r="D8" s="7">
        <f>SUM(D10,D19)</f>
        <v>1027975193.15</v>
      </c>
      <c r="E8" s="7">
        <f>SUM(E10,E19)</f>
        <v>1013486258.22</v>
      </c>
      <c r="F8" s="7">
        <f>C8+D8-E8</f>
        <v>74624327.649999857</v>
      </c>
      <c r="G8" s="7">
        <f>F8-C8</f>
        <v>14488934.929999858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50931616.459999993</v>
      </c>
      <c r="D10" s="7">
        <f>SUM(D11:D17)</f>
        <v>1023735744.14</v>
      </c>
      <c r="E10" s="7">
        <f>SUM(E11:E17)</f>
        <v>1009052004.2</v>
      </c>
      <c r="F10" s="7">
        <f t="shared" ref="F10:F17" si="0">C10+D10-E10</f>
        <v>65615356.399999857</v>
      </c>
      <c r="G10" s="7">
        <f t="shared" ref="G10:G17" si="1">F10-C10</f>
        <v>14683739.939999864</v>
      </c>
    </row>
    <row r="11" spans="2:7" x14ac:dyDescent="0.2">
      <c r="B11" s="3" t="s">
        <v>6</v>
      </c>
      <c r="C11" s="8">
        <v>50864429.659999996</v>
      </c>
      <c r="D11" s="8">
        <v>798838515.75</v>
      </c>
      <c r="E11" s="8">
        <v>784282921.36000001</v>
      </c>
      <c r="F11" s="12">
        <f t="shared" si="0"/>
        <v>65420024.049999952</v>
      </c>
      <c r="G11" s="12">
        <f t="shared" si="1"/>
        <v>14555594.389999956</v>
      </c>
    </row>
    <row r="12" spans="2:7" x14ac:dyDescent="0.2">
      <c r="B12" s="3" t="s">
        <v>7</v>
      </c>
      <c r="C12" s="8">
        <v>50946.8</v>
      </c>
      <c r="D12" s="8">
        <v>224888247.66999999</v>
      </c>
      <c r="E12" s="8">
        <v>224769082.84</v>
      </c>
      <c r="F12" s="12">
        <f t="shared" si="0"/>
        <v>170111.62999999523</v>
      </c>
      <c r="G12" s="12">
        <f t="shared" si="1"/>
        <v>119164.82999999523</v>
      </c>
    </row>
    <row r="13" spans="2:7" x14ac:dyDescent="0.2">
      <c r="B13" s="3" t="s">
        <v>8</v>
      </c>
      <c r="C13" s="8">
        <v>16240</v>
      </c>
      <c r="D13" s="8">
        <v>8980.7199999999993</v>
      </c>
      <c r="E13" s="8">
        <v>0</v>
      </c>
      <c r="F13" s="12">
        <f t="shared" si="0"/>
        <v>25220.720000000001</v>
      </c>
      <c r="G13" s="12">
        <f t="shared" si="1"/>
        <v>8980.7200000000012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9203776.2600000016</v>
      </c>
      <c r="D19" s="7">
        <f>SUM(D20:D28)</f>
        <v>4239449.01</v>
      </c>
      <c r="E19" s="7">
        <f>SUM(E20:E28)</f>
        <v>4434254.0200000005</v>
      </c>
      <c r="F19" s="7">
        <f t="shared" ref="F19:F28" si="2">C19+D19-E19</f>
        <v>9008971.25</v>
      </c>
      <c r="G19" s="7">
        <f t="shared" ref="G19:G28" si="3">F19-C19</f>
        <v>-194805.01000000164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7873808.2999999998</v>
      </c>
      <c r="D22" s="8">
        <v>0</v>
      </c>
      <c r="E22" s="8">
        <v>0</v>
      </c>
      <c r="F22" s="12">
        <f t="shared" si="2"/>
        <v>7873808.2999999998</v>
      </c>
      <c r="G22" s="12">
        <f t="shared" si="3"/>
        <v>0</v>
      </c>
    </row>
    <row r="23" spans="1:7" x14ac:dyDescent="0.2">
      <c r="B23" s="3" t="s">
        <v>18</v>
      </c>
      <c r="C23" s="8">
        <v>17235940.960000001</v>
      </c>
      <c r="D23" s="8">
        <v>385555.31</v>
      </c>
      <c r="E23" s="8">
        <v>3857283.2</v>
      </c>
      <c r="F23" s="12">
        <f t="shared" si="2"/>
        <v>13764213.07</v>
      </c>
      <c r="G23" s="12">
        <f t="shared" si="3"/>
        <v>-3471727.8900000006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-19754853</v>
      </c>
      <c r="D25" s="8">
        <v>3853893.7</v>
      </c>
      <c r="E25" s="8">
        <v>576970.81999999995</v>
      </c>
      <c r="F25" s="12">
        <f t="shared" si="2"/>
        <v>-16477930.120000001</v>
      </c>
      <c r="G25" s="12">
        <f t="shared" si="3"/>
        <v>3276922.879999999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ht="88.5" customHeight="1" x14ac:dyDescent="0.2"/>
    <row r="33" spans="2:7" s="17" customFormat="1" x14ac:dyDescent="0.2">
      <c r="B33" s="48" t="s">
        <v>33</v>
      </c>
      <c r="D33" s="51"/>
      <c r="E33" s="48" t="s">
        <v>35</v>
      </c>
      <c r="F33" s="51"/>
    </row>
    <row r="34" spans="2:7" s="17" customFormat="1" ht="12.75" thickBot="1" x14ac:dyDescent="0.25">
      <c r="B34" s="49" t="s">
        <v>34</v>
      </c>
      <c r="E34" s="50" t="s">
        <v>36</v>
      </c>
    </row>
    <row r="35" spans="2:7" s="17" customFormat="1" x14ac:dyDescent="0.2">
      <c r="B35" s="40" t="s">
        <v>32</v>
      </c>
      <c r="C35" s="41"/>
      <c r="D35" s="41"/>
      <c r="E35" s="41"/>
      <c r="F35" s="41"/>
      <c r="G35" s="42"/>
    </row>
    <row r="36" spans="2:7" s="17" customFormat="1" x14ac:dyDescent="0.2">
      <c r="B36" s="32" t="s">
        <v>0</v>
      </c>
      <c r="C36" s="33"/>
      <c r="D36" s="33"/>
      <c r="E36" s="33"/>
      <c r="F36" s="33"/>
      <c r="G36" s="34"/>
    </row>
    <row r="37" spans="2:7" s="17" customFormat="1" ht="12.75" thickBot="1" x14ac:dyDescent="0.25">
      <c r="B37" s="35" t="s">
        <v>31</v>
      </c>
      <c r="C37" s="36"/>
      <c r="D37" s="36"/>
      <c r="E37" s="36"/>
      <c r="F37" s="36"/>
      <c r="G37" s="37"/>
    </row>
    <row r="38" spans="2:7" s="17" customFormat="1" ht="24" x14ac:dyDescent="0.2">
      <c r="B38" s="38" t="s">
        <v>1</v>
      </c>
      <c r="C38" s="19" t="s">
        <v>24</v>
      </c>
      <c r="D38" s="19" t="s">
        <v>28</v>
      </c>
      <c r="E38" s="19" t="s">
        <v>25</v>
      </c>
      <c r="F38" s="19" t="s">
        <v>26</v>
      </c>
      <c r="G38" s="19" t="s">
        <v>2</v>
      </c>
    </row>
    <row r="39" spans="2:7" s="17" customFormat="1" ht="12.75" thickBot="1" x14ac:dyDescent="0.25">
      <c r="B39" s="39"/>
      <c r="C39" s="20">
        <v>1</v>
      </c>
      <c r="D39" s="20">
        <v>2</v>
      </c>
      <c r="E39" s="20">
        <v>3</v>
      </c>
      <c r="F39" s="20" t="s">
        <v>27</v>
      </c>
      <c r="G39" s="20" t="s">
        <v>3</v>
      </c>
    </row>
    <row r="40" spans="2:7" s="17" customFormat="1" x14ac:dyDescent="0.2">
      <c r="B40" s="21"/>
      <c r="C40" s="22"/>
      <c r="D40" s="22"/>
      <c r="E40" s="22"/>
      <c r="F40" s="22"/>
      <c r="G40" s="22"/>
    </row>
    <row r="41" spans="2:7" s="17" customFormat="1" x14ac:dyDescent="0.2">
      <c r="B41" s="23" t="s">
        <v>4</v>
      </c>
      <c r="C41" s="24">
        <f>SUM(C43,C52)</f>
        <v>503763039.37</v>
      </c>
      <c r="D41" s="24">
        <f>SUM(D43,D52)</f>
        <v>712847556.05000007</v>
      </c>
      <c r="E41" s="24">
        <f>SUM(E43,E52)</f>
        <v>649065874.88999999</v>
      </c>
      <c r="F41" s="24">
        <f>C41+D41-E41</f>
        <v>567544720.53000009</v>
      </c>
      <c r="G41" s="24">
        <f>F41-C41</f>
        <v>63781681.160000086</v>
      </c>
    </row>
    <row r="42" spans="2:7" s="17" customFormat="1" x14ac:dyDescent="0.2">
      <c r="B42" s="21"/>
      <c r="C42" s="25"/>
      <c r="D42" s="25"/>
      <c r="E42" s="25"/>
      <c r="F42" s="25"/>
      <c r="G42" s="25"/>
    </row>
    <row r="43" spans="2:7" s="17" customFormat="1" x14ac:dyDescent="0.2">
      <c r="B43" s="26" t="s">
        <v>5</v>
      </c>
      <c r="C43" s="24">
        <f>SUM(C44:C50)</f>
        <v>105886189.09999999</v>
      </c>
      <c r="D43" s="24">
        <f>SUM(D44:D50)</f>
        <v>477120489.19000006</v>
      </c>
      <c r="E43" s="24">
        <f>SUM(E44:E50)</f>
        <v>459970517.5</v>
      </c>
      <c r="F43" s="24">
        <f t="shared" ref="F43:F50" si="4">C43+D43-E43</f>
        <v>123036160.79000008</v>
      </c>
      <c r="G43" s="24">
        <f t="shared" ref="G43:G50" si="5">F43-C43</f>
        <v>17149971.690000087</v>
      </c>
    </row>
    <row r="44" spans="2:7" s="17" customFormat="1" x14ac:dyDescent="0.2">
      <c r="B44" s="27" t="s">
        <v>6</v>
      </c>
      <c r="C44" s="8">
        <v>1971688.53</v>
      </c>
      <c r="D44" s="8">
        <v>196456705.02000001</v>
      </c>
      <c r="E44" s="8">
        <v>197799527.24000001</v>
      </c>
      <c r="F44" s="8">
        <f t="shared" si="4"/>
        <v>628866.31000000238</v>
      </c>
      <c r="G44" s="8">
        <f t="shared" si="5"/>
        <v>-1342822.2199999976</v>
      </c>
    </row>
    <row r="45" spans="2:7" s="17" customFormat="1" x14ac:dyDescent="0.2">
      <c r="B45" s="27" t="s">
        <v>7</v>
      </c>
      <c r="C45" s="8">
        <v>103914500.56999999</v>
      </c>
      <c r="D45" s="8">
        <v>280663784.17000002</v>
      </c>
      <c r="E45" s="8">
        <v>262170990.25999999</v>
      </c>
      <c r="F45" s="8">
        <f t="shared" si="4"/>
        <v>122407294.48000002</v>
      </c>
      <c r="G45" s="8">
        <f t="shared" si="5"/>
        <v>18492793.910000026</v>
      </c>
    </row>
    <row r="46" spans="2:7" s="17" customFormat="1" x14ac:dyDescent="0.2">
      <c r="B46" s="27" t="s">
        <v>8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7" customFormat="1" x14ac:dyDescent="0.2">
      <c r="B47" s="27" t="s">
        <v>9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7" customFormat="1" x14ac:dyDescent="0.2">
      <c r="B48" s="27" t="s">
        <v>10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7" customFormat="1" ht="24" x14ac:dyDescent="0.2">
      <c r="B49" s="27" t="s">
        <v>11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7" customFormat="1" x14ac:dyDescent="0.2">
      <c r="B50" s="27" t="s">
        <v>12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7" customFormat="1" x14ac:dyDescent="0.2">
      <c r="B51" s="26"/>
      <c r="C51" s="8"/>
      <c r="D51" s="8"/>
      <c r="E51" s="8"/>
      <c r="F51" s="8"/>
      <c r="G51" s="8"/>
    </row>
    <row r="52" spans="2:7" s="17" customFormat="1" x14ac:dyDescent="0.2">
      <c r="B52" s="26" t="s">
        <v>13</v>
      </c>
      <c r="C52" s="24">
        <f>SUM(C53:C61)</f>
        <v>397876850.26999998</v>
      </c>
      <c r="D52" s="24">
        <f>SUM(D53:D61)</f>
        <v>235727066.86000001</v>
      </c>
      <c r="E52" s="24">
        <f>SUM(E53:E61)</f>
        <v>189095357.38999999</v>
      </c>
      <c r="F52" s="24">
        <f t="shared" ref="F52:F61" si="6">C52+D52-E52</f>
        <v>444508559.74000001</v>
      </c>
      <c r="G52" s="24">
        <f t="shared" ref="G52:G61" si="7">F52-C52</f>
        <v>46631709.470000029</v>
      </c>
    </row>
    <row r="53" spans="2:7" s="17" customFormat="1" x14ac:dyDescent="0.2">
      <c r="B53" s="27" t="s">
        <v>14</v>
      </c>
      <c r="C53" s="31">
        <v>218237554.15000001</v>
      </c>
      <c r="D53" s="31">
        <v>235727066.86000001</v>
      </c>
      <c r="E53" s="31">
        <v>189095357.38999999</v>
      </c>
      <c r="F53" s="8">
        <f t="shared" si="6"/>
        <v>264869263.62</v>
      </c>
      <c r="G53" s="8">
        <f t="shared" si="7"/>
        <v>46631709.469999999</v>
      </c>
    </row>
    <row r="54" spans="2:7" s="17" customFormat="1" ht="24" x14ac:dyDescent="0.2">
      <c r="B54" s="27" t="s">
        <v>15</v>
      </c>
      <c r="C54" s="31">
        <v>0</v>
      </c>
      <c r="D54" s="31">
        <v>0</v>
      </c>
      <c r="E54" s="31">
        <v>0</v>
      </c>
      <c r="F54" s="8">
        <f t="shared" si="6"/>
        <v>0</v>
      </c>
      <c r="G54" s="8">
        <f t="shared" si="7"/>
        <v>0</v>
      </c>
    </row>
    <row r="55" spans="2:7" s="17" customFormat="1" ht="24" x14ac:dyDescent="0.2">
      <c r="B55" s="27" t="s">
        <v>17</v>
      </c>
      <c r="C55" s="31">
        <v>179639296.12</v>
      </c>
      <c r="D55" s="31">
        <v>0</v>
      </c>
      <c r="E55" s="31">
        <v>0</v>
      </c>
      <c r="F55" s="8">
        <f t="shared" si="6"/>
        <v>179639296.12</v>
      </c>
      <c r="G55" s="8">
        <f t="shared" si="7"/>
        <v>0</v>
      </c>
    </row>
    <row r="56" spans="2:7" s="17" customFormat="1" x14ac:dyDescent="0.2">
      <c r="B56" s="27" t="s">
        <v>18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7" customFormat="1" x14ac:dyDescent="0.2">
      <c r="B57" s="27" t="s">
        <v>19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7" customFormat="1" ht="24" x14ac:dyDescent="0.2">
      <c r="B58" s="27" t="s">
        <v>20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7" customFormat="1" x14ac:dyDescent="0.2">
      <c r="B59" s="27" t="s">
        <v>21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7" customFormat="1" ht="24" x14ac:dyDescent="0.2">
      <c r="B60" s="27" t="s">
        <v>22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7" customFormat="1" x14ac:dyDescent="0.2">
      <c r="B61" s="27" t="s">
        <v>23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7" customFormat="1" ht="12.75" thickBot="1" x14ac:dyDescent="0.25">
      <c r="B62" s="28"/>
      <c r="C62" s="29"/>
      <c r="D62" s="29"/>
      <c r="E62" s="29"/>
      <c r="F62" s="29"/>
      <c r="G62" s="29"/>
    </row>
    <row r="63" spans="2:7" s="17" customFormat="1" x14ac:dyDescent="0.2">
      <c r="B63" s="30" t="s">
        <v>29</v>
      </c>
    </row>
    <row r="64" spans="2:7" s="17" customFormat="1" ht="88.5" customHeight="1" x14ac:dyDescent="0.2"/>
    <row r="65" spans="2:6" s="17" customFormat="1" x14ac:dyDescent="0.2">
      <c r="B65" s="48" t="s">
        <v>33</v>
      </c>
      <c r="D65" s="51"/>
      <c r="E65" s="48" t="s">
        <v>35</v>
      </c>
      <c r="F65" s="51"/>
    </row>
    <row r="66" spans="2:6" s="17" customFormat="1" x14ac:dyDescent="0.2">
      <c r="B66" s="49" t="s">
        <v>34</v>
      </c>
      <c r="E66" s="50" t="s">
        <v>36</v>
      </c>
    </row>
    <row r="67" spans="2:6" s="17" customFormat="1" x14ac:dyDescent="0.2"/>
    <row r="68" spans="2:6" s="17" customFormat="1" x14ac:dyDescent="0.2"/>
    <row r="69" spans="2:6" s="17" customFormat="1" x14ac:dyDescent="0.2"/>
    <row r="70" spans="2:6" s="17" customFormat="1" x14ac:dyDescent="0.2"/>
    <row r="71" spans="2:6" s="17" customFormat="1" x14ac:dyDescent="0.2"/>
    <row r="72" spans="2:6" s="17" customFormat="1" x14ac:dyDescent="0.2"/>
    <row r="73" spans="2:6" s="17" customFormat="1" x14ac:dyDescent="0.2"/>
    <row r="74" spans="2:6" s="17" customFormat="1" x14ac:dyDescent="0.2"/>
    <row r="75" spans="2:6" s="17" customFormat="1" x14ac:dyDescent="0.2"/>
    <row r="76" spans="2:6" s="17" customFormat="1" x14ac:dyDescent="0.2"/>
    <row r="77" spans="2:6" s="17" customFormat="1" x14ac:dyDescent="0.2"/>
    <row r="78" spans="2:6" s="17" customFormat="1" x14ac:dyDescent="0.2"/>
    <row r="79" spans="2:6" s="17" customFormat="1" x14ac:dyDescent="0.2"/>
    <row r="80" spans="2:6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36:G36"/>
    <mergeCell ref="B37:G37"/>
    <mergeCell ref="B38:B39"/>
    <mergeCell ref="B2:G2"/>
    <mergeCell ref="B3:G3"/>
    <mergeCell ref="B4:G4"/>
    <mergeCell ref="B5:B6"/>
    <mergeCell ref="B35:G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2019-12-03T19:14:48Z</dcterms:created>
  <dcterms:modified xsi:type="dcterms:W3CDTF">2023-07-18T16:46:45Z</dcterms:modified>
</cp:coreProperties>
</file>